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Primer trimestre\Cuadros PDF\Nueva carpeta\"/>
    </mc:Choice>
  </mc:AlternateContent>
  <bookViews>
    <workbookView xWindow="0" yWindow="0" windowWidth="28800" windowHeight="11835"/>
  </bookViews>
  <sheets>
    <sheet name="Cuadro 1.1" sheetId="8" r:id="rId1"/>
  </sheets>
  <definedNames>
    <definedName name="_xlnm.Print_Area" localSheetId="0">'Cuadro 1.1'!$A$1:$L$39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8" l="1"/>
  <c r="G31" i="8"/>
  <c r="G30" i="8"/>
  <c r="G29" i="8"/>
  <c r="G28" i="8"/>
  <c r="G27" i="8"/>
  <c r="G26" i="8"/>
  <c r="G25" i="8"/>
  <c r="G24" i="8"/>
  <c r="G33" i="8" s="1"/>
  <c r="G22" i="8"/>
  <c r="G18" i="8" s="1"/>
  <c r="G21" i="8"/>
  <c r="G20" i="8"/>
  <c r="G19" i="8"/>
  <c r="G17" i="8"/>
  <c r="G16" i="8"/>
  <c r="G15" i="8" s="1"/>
  <c r="G14" i="8" s="1"/>
  <c r="G23" i="8" s="1"/>
  <c r="G13" i="8"/>
  <c r="D33" i="8"/>
  <c r="B32" i="8"/>
  <c r="B31" i="8"/>
  <c r="B30" i="8"/>
  <c r="B29" i="8"/>
  <c r="L28" i="8"/>
  <c r="K28" i="8"/>
  <c r="J28" i="8"/>
  <c r="I28" i="8"/>
  <c r="H28" i="8"/>
  <c r="F28" i="8"/>
  <c r="E28" i="8"/>
  <c r="B28" i="8" s="1"/>
  <c r="D28" i="8"/>
  <c r="C28" i="8"/>
  <c r="B27" i="8"/>
  <c r="L26" i="8"/>
  <c r="L25" i="8" s="1"/>
  <c r="L33" i="8" s="1"/>
  <c r="K26" i="8"/>
  <c r="K25" i="8" s="1"/>
  <c r="K33" i="8" s="1"/>
  <c r="J26" i="8"/>
  <c r="J25" i="8" s="1"/>
  <c r="J33" i="8" s="1"/>
  <c r="I26" i="8"/>
  <c r="H26" i="8"/>
  <c r="F26" i="8"/>
  <c r="F25" i="8" s="1"/>
  <c r="F33" i="8" s="1"/>
  <c r="E26" i="8"/>
  <c r="D26" i="8"/>
  <c r="C26" i="8"/>
  <c r="C25" i="8" s="1"/>
  <c r="I25" i="8"/>
  <c r="I33" i="8" s="1"/>
  <c r="H25" i="8"/>
  <c r="E25" i="8"/>
  <c r="E33" i="8" s="1"/>
  <c r="D25" i="8"/>
  <c r="B24" i="8"/>
  <c r="B22" i="8"/>
  <c r="B21" i="8"/>
  <c r="B20" i="8"/>
  <c r="B19" i="8"/>
  <c r="B18" i="8" s="1"/>
  <c r="B14" i="8" s="1"/>
  <c r="L18" i="8"/>
  <c r="K18" i="8"/>
  <c r="J18" i="8"/>
  <c r="I18" i="8"/>
  <c r="H18" i="8"/>
  <c r="F18" i="8"/>
  <c r="E18" i="8"/>
  <c r="E14" i="8" s="1"/>
  <c r="E23" i="8" s="1"/>
  <c r="D18" i="8"/>
  <c r="C18" i="8"/>
  <c r="B17" i="8"/>
  <c r="B16" i="8"/>
  <c r="L15" i="8"/>
  <c r="L14" i="8" s="1"/>
  <c r="L23" i="8" s="1"/>
  <c r="K15" i="8"/>
  <c r="J15" i="8"/>
  <c r="J14" i="8" s="1"/>
  <c r="J23" i="8" s="1"/>
  <c r="I15" i="8"/>
  <c r="I14" i="8" s="1"/>
  <c r="I23" i="8" s="1"/>
  <c r="H15" i="8"/>
  <c r="H14" i="8" s="1"/>
  <c r="H23" i="8" s="1"/>
  <c r="F15" i="8"/>
  <c r="E15" i="8"/>
  <c r="D15" i="8"/>
  <c r="D14" i="8" s="1"/>
  <c r="D23" i="8" s="1"/>
  <c r="C15" i="8"/>
  <c r="B15" i="8"/>
  <c r="K14" i="8"/>
  <c r="K23" i="8" s="1"/>
  <c r="F14" i="8"/>
  <c r="F23" i="8" s="1"/>
  <c r="C14" i="8"/>
  <c r="C23" i="8" s="1"/>
  <c r="B13" i="8"/>
  <c r="B23" i="8" s="1"/>
  <c r="B25" i="8" l="1"/>
  <c r="B33" i="8" s="1"/>
  <c r="C33" i="8"/>
  <c r="B26" i="8"/>
  <c r="H33" i="8"/>
</calcChain>
</file>

<file path=xl/sharedStrings.xml><?xml version="1.0" encoding="utf-8"?>
<sst xmlns="http://schemas.openxmlformats.org/spreadsheetml/2006/main" count="48" uniqueCount="39">
  <si>
    <t>República de Panamá</t>
  </si>
  <si>
    <t>CONTRALORÍA GENERAL DE LA REPÚBLICA</t>
  </si>
  <si>
    <t>Instituto Nacional de Estadística y Censo</t>
  </si>
  <si>
    <t>Partida</t>
  </si>
  <si>
    <t>2023 (P)</t>
  </si>
  <si>
    <t>Total</t>
  </si>
  <si>
    <t>Trimestre</t>
  </si>
  <si>
    <t>Primer</t>
  </si>
  <si>
    <t>Segundo</t>
  </si>
  <si>
    <t>Tercer</t>
  </si>
  <si>
    <t>Cuarto</t>
  </si>
  <si>
    <t>En Zona Libre de Colón</t>
  </si>
  <si>
    <t>En Zonas Francas</t>
  </si>
  <si>
    <t>Otros ajustes exportación</t>
  </si>
  <si>
    <t>Exportaciones de electricidad</t>
  </si>
  <si>
    <t>Exportaciones de coco</t>
  </si>
  <si>
    <t>Bienes para reparación o almacenamiento sin traspaso de la propiedad</t>
  </si>
  <si>
    <t>Bienes adquiridos en puerto por medio de transporte</t>
  </si>
  <si>
    <t>Bienes totales según la balanza de pagos (exportación)</t>
  </si>
  <si>
    <t xml:space="preserve">Importaciones de la Zona Libre de Colón </t>
  </si>
  <si>
    <t>Otros ajustes importación</t>
  </si>
  <si>
    <t>Importaciones de electricidad</t>
  </si>
  <si>
    <t>Importaciones de maquinaria y equipo de transporte</t>
  </si>
  <si>
    <t>Bienes totales según la balanza de pagos (importación)</t>
  </si>
  <si>
    <t>0.0 Cuando la cantidad es menor a la unidad o fracción decimal adoptada, para la expresión del dato.</t>
  </si>
  <si>
    <t>(P) Cifras preliminares.</t>
  </si>
  <si>
    <t>(E) Cifras estimadas.</t>
  </si>
  <si>
    <t>Estadísticas del comercio de mercancías como aparecen en los datos fuentes de exportaciones</t>
  </si>
  <si>
    <t>Ajustes exportaciones</t>
  </si>
  <si>
    <t>Estadísticas del comercio de mercancías como aparecen en los datos fuentes de importaciones</t>
  </si>
  <si>
    <t>Ajustes de cobertura transacciones con residentes</t>
  </si>
  <si>
    <t>Ajustes importaciones</t>
  </si>
  <si>
    <t>En millones de balboas</t>
  </si>
  <si>
    <t>2024 (P)</t>
  </si>
  <si>
    <t>2025 (E)</t>
  </si>
  <si>
    <t>Primer trimestre</t>
  </si>
  <si>
    <t>Cuadro 1.1. CONCILIACIÓN ENTRE LOS DATOS FUENTE DE LAS MERCANCÍAS Y LOS BIENES TOTALES,</t>
  </si>
  <si>
    <t>SEGÚN LA BALANZA DE PAGOS: AÑOS 2023-24 Y PRIMER TRIMESTRE 2025</t>
  </si>
  <si>
    <t>NOTA: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</si>
</sst>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[$€-1];[Red]\-#,##0\ [$€-1]"/>
    <numFmt numFmtId="165" formatCode="#,##0.0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MS Sans Serif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165" fontId="3" fillId="0" borderId="6" xfId="0" applyNumberFormat="1" applyFont="1" applyBorder="1"/>
    <xf numFmtId="165" fontId="3" fillId="0" borderId="2" xfId="0" applyNumberFormat="1" applyFont="1" applyBorder="1"/>
    <xf numFmtId="165" fontId="2" fillId="0" borderId="6" xfId="0" applyNumberFormat="1" applyFont="1" applyBorder="1"/>
    <xf numFmtId="165" fontId="2" fillId="0" borderId="2" xfId="0" applyNumberFormat="1" applyFont="1" applyBorder="1"/>
    <xf numFmtId="166" fontId="2" fillId="0" borderId="1" xfId="1" applyNumberFormat="1" applyFont="1" applyFill="1" applyBorder="1" applyAlignment="1" applyProtection="1">
      <alignment horizontal="left" indent="2"/>
      <protection locked="0"/>
    </xf>
    <xf numFmtId="0" fontId="2" fillId="0" borderId="4" xfId="0" applyFont="1" applyBorder="1"/>
    <xf numFmtId="4" fontId="2" fillId="0" borderId="5" xfId="0" applyNumberFormat="1" applyFont="1" applyBorder="1"/>
    <xf numFmtId="4" fontId="3" fillId="0" borderId="5" xfId="0" applyNumberFormat="1" applyFont="1" applyBorder="1"/>
    <xf numFmtId="0" fontId="2" fillId="0" borderId="0" xfId="0" applyNumberFormat="1" applyFont="1" applyFill="1" applyAlignment="1"/>
    <xf numFmtId="0" fontId="6" fillId="2" borderId="0" xfId="0" applyNumberFormat="1" applyFont="1" applyFill="1" applyBorder="1"/>
    <xf numFmtId="165" fontId="2" fillId="3" borderId="6" xfId="0" applyNumberFormat="1" applyFont="1" applyFill="1" applyBorder="1"/>
    <xf numFmtId="0" fontId="2" fillId="0" borderId="1" xfId="0" applyFont="1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horizontal="left" indent="2"/>
    </xf>
    <xf numFmtId="165" fontId="2" fillId="3" borderId="2" xfId="0" applyNumberFormat="1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indent="1"/>
    </xf>
    <xf numFmtId="165" fontId="3" fillId="0" borderId="3" xfId="0" applyNumberFormat="1" applyFont="1" applyBorder="1"/>
    <xf numFmtId="0" fontId="4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8" fillId="4" borderId="13" xfId="0" applyFont="1" applyFill="1" applyBorder="1" applyAlignment="1">
      <alignment horizontal="center"/>
    </xf>
    <xf numFmtId="0" fontId="8" fillId="4" borderId="14" xfId="0" applyNumberFormat="1" applyFont="1" applyFill="1" applyBorder="1" applyAlignment="1" applyProtection="1">
      <alignment horizontal="center" vertical="center"/>
    </xf>
    <xf numFmtId="0" fontId="8" fillId="4" borderId="16" xfId="0" applyNumberFormat="1" applyFont="1" applyFill="1" applyBorder="1" applyAlignment="1" applyProtection="1">
      <alignment horizontal="center" vertical="center"/>
    </xf>
    <xf numFmtId="165" fontId="3" fillId="0" borderId="6" xfId="0" applyNumberFormat="1" applyFont="1" applyFill="1" applyBorder="1"/>
    <xf numFmtId="165" fontId="3" fillId="0" borderId="2" xfId="0" applyNumberFormat="1" applyFont="1" applyFill="1" applyBorder="1"/>
    <xf numFmtId="0" fontId="8" fillId="4" borderId="13" xfId="0" applyNumberFormat="1" applyFont="1" applyFill="1" applyBorder="1" applyAlignment="1" applyProtection="1">
      <alignment horizontal="center" vertical="center"/>
    </xf>
    <xf numFmtId="0" fontId="8" fillId="4" borderId="7" xfId="0" applyNumberFormat="1" applyFont="1" applyFill="1" applyBorder="1" applyAlignment="1" applyProtection="1">
      <alignment horizontal="center" vertical="center"/>
    </xf>
    <xf numFmtId="0" fontId="8" fillId="4" borderId="8" xfId="0" applyNumberFormat="1" applyFont="1" applyFill="1" applyBorder="1" applyAlignment="1" applyProtection="1">
      <alignment horizontal="center" vertical="center"/>
    </xf>
    <xf numFmtId="0" fontId="8" fillId="4" borderId="15" xfId="0" applyNumberFormat="1" applyFont="1" applyFill="1" applyBorder="1" applyAlignment="1">
      <alignment horizontal="center" vertical="center"/>
    </xf>
    <xf numFmtId="0" fontId="8" fillId="4" borderId="16" xfId="0" applyNumberFormat="1" applyFont="1" applyFill="1" applyBorder="1" applyAlignment="1">
      <alignment horizontal="center" vertical="center"/>
    </xf>
    <xf numFmtId="0" fontId="8" fillId="4" borderId="17" xfId="0" applyNumberFormat="1" applyFont="1" applyFill="1" applyBorder="1" applyAlignment="1" applyProtection="1">
      <alignment horizontal="center" vertical="center"/>
    </xf>
    <xf numFmtId="0" fontId="8" fillId="4" borderId="18" xfId="0" applyNumberFormat="1" applyFont="1" applyFill="1" applyBorder="1" applyAlignment="1" applyProtection="1">
      <alignment horizontal="center" vertical="center"/>
    </xf>
    <xf numFmtId="0" fontId="8" fillId="4" borderId="10" xfId="0" applyNumberFormat="1" applyFont="1" applyFill="1" applyBorder="1" applyAlignment="1" applyProtection="1">
      <alignment horizontal="center" vertical="center"/>
    </xf>
    <xf numFmtId="0" fontId="8" fillId="4" borderId="0" xfId="0" applyNumberFormat="1" applyFont="1" applyFill="1" applyBorder="1" applyAlignment="1">
      <alignment horizontal="center" vertical="center" wrapText="1"/>
    </xf>
    <xf numFmtId="0" fontId="8" fillId="4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164" fontId="8" fillId="4" borderId="13" xfId="0" applyNumberFormat="1" applyFont="1" applyFill="1" applyBorder="1" applyAlignment="1" applyProtection="1">
      <alignment horizontal="center" vertical="center"/>
    </xf>
    <xf numFmtId="164" fontId="8" fillId="4" borderId="7" xfId="0" applyNumberFormat="1" applyFont="1" applyFill="1" applyBorder="1" applyAlignment="1" applyProtection="1">
      <alignment horizontal="center" vertical="center"/>
    </xf>
    <xf numFmtId="164" fontId="8" fillId="4" borderId="8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_Vínculos" xfId="1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tabSelected="1" zoomScaleNormal="100" workbookViewId="0">
      <pane xSplit="1" topLeftCell="B1" activePane="topRight" state="frozen"/>
      <selection activeCell="A18" sqref="A18"/>
      <selection pane="topRight" sqref="A1:L1"/>
    </sheetView>
  </sheetViews>
  <sheetFormatPr baseColWidth="10" defaultRowHeight="12.75" x14ac:dyDescent="0.2"/>
  <cols>
    <col min="1" max="1" width="50.7109375" style="1" customWidth="1"/>
    <col min="2" max="12" width="9" style="1" customWidth="1"/>
    <col min="13" max="16384" width="11.42578125" style="1"/>
  </cols>
  <sheetData>
    <row r="1" spans="1:12" ht="12.75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2.75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12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6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2.75" customHeight="1" x14ac:dyDescent="0.2">
      <c r="A5" s="41" t="s">
        <v>36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12.75" customHeight="1" x14ac:dyDescent="0.2">
      <c r="A6" s="42" t="s">
        <v>37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ht="6" customHeight="1" x14ac:dyDescent="0.2"/>
    <row r="8" spans="1:12" ht="12.75" customHeight="1" x14ac:dyDescent="0.2">
      <c r="A8" s="43" t="s">
        <v>3</v>
      </c>
      <c r="B8" s="46" t="s">
        <v>32</v>
      </c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ht="12.75" customHeight="1" x14ac:dyDescent="0.2">
      <c r="A9" s="44"/>
      <c r="B9" s="46" t="s">
        <v>4</v>
      </c>
      <c r="C9" s="47"/>
      <c r="D9" s="47"/>
      <c r="E9" s="47"/>
      <c r="F9" s="48"/>
      <c r="G9" s="46" t="s">
        <v>33</v>
      </c>
      <c r="H9" s="47"/>
      <c r="I9" s="47"/>
      <c r="J9" s="47"/>
      <c r="K9" s="48"/>
      <c r="L9" s="25" t="s">
        <v>34</v>
      </c>
    </row>
    <row r="10" spans="1:12" ht="12.75" customHeight="1" x14ac:dyDescent="0.2">
      <c r="A10" s="44"/>
      <c r="B10" s="33" t="s">
        <v>5</v>
      </c>
      <c r="C10" s="30" t="s">
        <v>6</v>
      </c>
      <c r="D10" s="31"/>
      <c r="E10" s="31"/>
      <c r="F10" s="32"/>
      <c r="G10" s="33" t="s">
        <v>5</v>
      </c>
      <c r="H10" s="35" t="s">
        <v>6</v>
      </c>
      <c r="I10" s="36"/>
      <c r="J10" s="36"/>
      <c r="K10" s="37"/>
      <c r="L10" s="38" t="s">
        <v>35</v>
      </c>
    </row>
    <row r="11" spans="1:12" ht="12.75" customHeight="1" x14ac:dyDescent="0.2">
      <c r="A11" s="45"/>
      <c r="B11" s="34"/>
      <c r="C11" s="26" t="s">
        <v>7</v>
      </c>
      <c r="D11" s="26" t="s">
        <v>8</v>
      </c>
      <c r="E11" s="26" t="s">
        <v>9</v>
      </c>
      <c r="F11" s="26" t="s">
        <v>10</v>
      </c>
      <c r="G11" s="34"/>
      <c r="H11" s="27" t="s">
        <v>7</v>
      </c>
      <c r="I11" s="27" t="s">
        <v>8</v>
      </c>
      <c r="J11" s="27" t="s">
        <v>9</v>
      </c>
      <c r="K11" s="27" t="s">
        <v>10</v>
      </c>
      <c r="L11" s="39"/>
    </row>
    <row r="12" spans="1:12" ht="6" customHeight="1" x14ac:dyDescent="0.2">
      <c r="A12" s="19"/>
      <c r="B12" s="22"/>
      <c r="C12" s="23"/>
      <c r="D12" s="23"/>
      <c r="E12" s="23"/>
      <c r="F12" s="23"/>
      <c r="G12" s="22"/>
      <c r="H12" s="23"/>
      <c r="I12" s="23"/>
      <c r="J12" s="23"/>
      <c r="K12" s="23"/>
      <c r="L12" s="24"/>
    </row>
    <row r="13" spans="1:12" ht="27" customHeight="1" x14ac:dyDescent="0.2">
      <c r="A13" s="18" t="s">
        <v>27</v>
      </c>
      <c r="B13" s="4">
        <f>SUM(C13:F13)</f>
        <v>18099.276195999999</v>
      </c>
      <c r="C13" s="4">
        <v>4870.5654279999999</v>
      </c>
      <c r="D13" s="4">
        <v>3990.2370839999999</v>
      </c>
      <c r="E13" s="4">
        <v>4396.3570570000002</v>
      </c>
      <c r="F13" s="4">
        <v>4842.1166270000003</v>
      </c>
      <c r="G13" s="4">
        <f>SUM(H13:K13)</f>
        <v>14950.876502000001</v>
      </c>
      <c r="H13" s="4">
        <v>3373.7846650000001</v>
      </c>
      <c r="I13" s="4">
        <v>3552.4555679999999</v>
      </c>
      <c r="J13" s="4">
        <v>4053.688451</v>
      </c>
      <c r="K13" s="4">
        <v>3970.9478180000001</v>
      </c>
      <c r="L13" s="5">
        <v>3373.7846650000001</v>
      </c>
    </row>
    <row r="14" spans="1:12" ht="12.75" customHeight="1" x14ac:dyDescent="0.2">
      <c r="A14" s="19" t="s">
        <v>28</v>
      </c>
      <c r="B14" s="4">
        <f>B15+B18</f>
        <v>-1105.4915534400004</v>
      </c>
      <c r="C14" s="4">
        <f>C15+C18</f>
        <v>-720.55062262000001</v>
      </c>
      <c r="D14" s="4">
        <f t="shared" ref="D14:F14" si="0">D15+D18</f>
        <v>208.57992551000001</v>
      </c>
      <c r="E14" s="4">
        <f t="shared" si="0"/>
        <v>301.72591701000005</v>
      </c>
      <c r="F14" s="4">
        <f t="shared" si="0"/>
        <v>-895.24677334</v>
      </c>
      <c r="G14" s="4">
        <f>G15+G18</f>
        <v>1043.1236279100001</v>
      </c>
      <c r="H14" s="4">
        <f t="shared" ref="H14:L14" si="1">H15+H18</f>
        <v>266.58349823000003</v>
      </c>
      <c r="I14" s="4">
        <f t="shared" si="1"/>
        <v>270.90851897000005</v>
      </c>
      <c r="J14" s="4">
        <f t="shared" si="1"/>
        <v>273.36398155000006</v>
      </c>
      <c r="K14" s="4">
        <f t="shared" si="1"/>
        <v>232.26762916000007</v>
      </c>
      <c r="L14" s="5">
        <f t="shared" si="1"/>
        <v>266.58349823000003</v>
      </c>
    </row>
    <row r="15" spans="1:12" ht="12.75" customHeight="1" x14ac:dyDescent="0.2">
      <c r="A15" s="20" t="s">
        <v>30</v>
      </c>
      <c r="B15" s="4">
        <f>SUM(B16:B17)</f>
        <v>-1297.5390580000001</v>
      </c>
      <c r="C15" s="4">
        <f>SUM(C16:C17)</f>
        <v>-313.40212100000002</v>
      </c>
      <c r="D15" s="4">
        <f t="shared" ref="D15:L15" si="2">SUM(D16:D17)</f>
        <v>-288.27283799999998</v>
      </c>
      <c r="E15" s="4">
        <f t="shared" si="2"/>
        <v>-324.62646999999998</v>
      </c>
      <c r="F15" s="4">
        <f t="shared" si="2"/>
        <v>-371.23762899999997</v>
      </c>
      <c r="G15" s="4">
        <f>SUM(G16:G17)</f>
        <v>-1304.4242919999999</v>
      </c>
      <c r="H15" s="4">
        <f t="shared" si="2"/>
        <v>-295.22616600000003</v>
      </c>
      <c r="I15" s="4">
        <f t="shared" si="2"/>
        <v>-309.92672600000003</v>
      </c>
      <c r="J15" s="4">
        <f t="shared" si="2"/>
        <v>-302.854378</v>
      </c>
      <c r="K15" s="4">
        <f t="shared" si="2"/>
        <v>-396.41702199999997</v>
      </c>
      <c r="L15" s="5">
        <f t="shared" si="2"/>
        <v>-295.22616600000003</v>
      </c>
    </row>
    <row r="16" spans="1:12" ht="12.75" customHeight="1" x14ac:dyDescent="0.2">
      <c r="A16" s="16" t="s">
        <v>11</v>
      </c>
      <c r="B16" s="6">
        <f t="shared" ref="B16:B32" si="3">SUM(C16:F16)</f>
        <v>-1254.931736</v>
      </c>
      <c r="C16" s="14">
        <v>-306.08716100000004</v>
      </c>
      <c r="D16" s="14">
        <v>-281.00208099999998</v>
      </c>
      <c r="E16" s="14">
        <v>-309.165595</v>
      </c>
      <c r="F16" s="14">
        <v>-358.67689899999999</v>
      </c>
      <c r="G16" s="6">
        <f t="shared" ref="G16:G32" si="4">SUM(H16:K16)</f>
        <v>-1264.8884499999999</v>
      </c>
      <c r="H16" s="14">
        <v>-289.72150400000004</v>
      </c>
      <c r="I16" s="14">
        <v>-292.41475200000002</v>
      </c>
      <c r="J16" s="14">
        <v>-295.45217400000001</v>
      </c>
      <c r="K16" s="14">
        <v>-387.30001999999996</v>
      </c>
      <c r="L16" s="17">
        <v>-289.72150400000004</v>
      </c>
    </row>
    <row r="17" spans="1:12" ht="12.75" customHeight="1" x14ac:dyDescent="0.2">
      <c r="A17" s="16" t="s">
        <v>12</v>
      </c>
      <c r="B17" s="6">
        <f t="shared" si="3"/>
        <v>-42.607321999999996</v>
      </c>
      <c r="C17" s="6">
        <v>-7.3149600000000001</v>
      </c>
      <c r="D17" s="6">
        <v>-7.2707569999999997</v>
      </c>
      <c r="E17" s="6">
        <v>-15.460875</v>
      </c>
      <c r="F17" s="6">
        <v>-12.56073</v>
      </c>
      <c r="G17" s="6">
        <f t="shared" si="4"/>
        <v>-39.535842000000002</v>
      </c>
      <c r="H17" s="6">
        <v>-5.5046619999999997</v>
      </c>
      <c r="I17" s="6">
        <v>-17.511973999999999</v>
      </c>
      <c r="J17" s="6">
        <v>-7.4022040000000002</v>
      </c>
      <c r="K17" s="6">
        <v>-9.1170019999999994</v>
      </c>
      <c r="L17" s="7">
        <v>-5.5046619999999997</v>
      </c>
    </row>
    <row r="18" spans="1:12" ht="12.75" customHeight="1" x14ac:dyDescent="0.2">
      <c r="A18" s="20" t="s">
        <v>13</v>
      </c>
      <c r="B18" s="4">
        <f>SUM(B19:B22)</f>
        <v>192.04750455999965</v>
      </c>
      <c r="C18" s="4">
        <f>SUM(C19:C22)</f>
        <v>-407.14850162000005</v>
      </c>
      <c r="D18" s="4">
        <f t="shared" ref="D18:F18" si="5">SUM(D19:D22)</f>
        <v>496.85276350999999</v>
      </c>
      <c r="E18" s="4">
        <f t="shared" si="5"/>
        <v>626.35238701000003</v>
      </c>
      <c r="F18" s="4">
        <f t="shared" si="5"/>
        <v>-524.00914434000003</v>
      </c>
      <c r="G18" s="4">
        <f>SUM(G19:G22)</f>
        <v>2347.54791991</v>
      </c>
      <c r="H18" s="4">
        <f t="shared" ref="H18:L18" si="6">SUM(H19:H22)</f>
        <v>561.80966423000007</v>
      </c>
      <c r="I18" s="4">
        <f t="shared" si="6"/>
        <v>580.83524497000008</v>
      </c>
      <c r="J18" s="4">
        <f t="shared" si="6"/>
        <v>576.21835955000006</v>
      </c>
      <c r="K18" s="4">
        <f t="shared" si="6"/>
        <v>628.68465116000004</v>
      </c>
      <c r="L18" s="5">
        <f t="shared" si="6"/>
        <v>561.80966423000007</v>
      </c>
    </row>
    <row r="19" spans="1:12" ht="12.75" customHeight="1" x14ac:dyDescent="0.2">
      <c r="A19" s="16" t="s">
        <v>14</v>
      </c>
      <c r="B19" s="6">
        <f>SUM(C19:F19)</f>
        <v>12.121359140000001</v>
      </c>
      <c r="C19" s="6">
        <v>8.3256147200000008</v>
      </c>
      <c r="D19" s="6">
        <v>3.6528492799999999</v>
      </c>
      <c r="E19" s="6">
        <v>2.4121090000000001E-2</v>
      </c>
      <c r="F19" s="6">
        <v>0.11877405000000001</v>
      </c>
      <c r="G19" s="6">
        <f>SUM(H19:K19)</f>
        <v>5.8373260500000006</v>
      </c>
      <c r="H19" s="6">
        <v>0</v>
      </c>
      <c r="I19" s="6">
        <v>0</v>
      </c>
      <c r="J19" s="6">
        <v>5.4531214500000003</v>
      </c>
      <c r="K19" s="6">
        <v>0.38420460000000001</v>
      </c>
      <c r="L19" s="7">
        <v>0</v>
      </c>
    </row>
    <row r="20" spans="1:12" ht="12.75" customHeight="1" x14ac:dyDescent="0.2">
      <c r="A20" s="16" t="s">
        <v>15</v>
      </c>
      <c r="B20" s="6">
        <f>SUM(C20:F20)</f>
        <v>0.8</v>
      </c>
      <c r="C20" s="6">
        <v>0.2</v>
      </c>
      <c r="D20" s="6">
        <v>0.2</v>
      </c>
      <c r="E20" s="6">
        <v>0.2</v>
      </c>
      <c r="F20" s="6">
        <v>0.2</v>
      </c>
      <c r="G20" s="6">
        <f>SUM(H20:K20)</f>
        <v>0.8</v>
      </c>
      <c r="H20" s="6">
        <v>0.2</v>
      </c>
      <c r="I20" s="6">
        <v>0.2</v>
      </c>
      <c r="J20" s="6">
        <v>0.2</v>
      </c>
      <c r="K20" s="6">
        <v>0.2</v>
      </c>
      <c r="L20" s="7">
        <v>0.2</v>
      </c>
    </row>
    <row r="21" spans="1:12" ht="27" customHeight="1" x14ac:dyDescent="0.2">
      <c r="A21" s="15" t="s">
        <v>16</v>
      </c>
      <c r="B21" s="6">
        <f>SUM(C21:F21)</f>
        <v>-2100.50207</v>
      </c>
      <c r="C21" s="6">
        <v>-948.78114700000003</v>
      </c>
      <c r="D21" s="6">
        <v>-12.534176</v>
      </c>
      <c r="E21" s="6">
        <v>-5.2904840000000002</v>
      </c>
      <c r="F21" s="6">
        <v>-1133.8962630000001</v>
      </c>
      <c r="G21" s="6">
        <f>SUM(H21:K21)</f>
        <v>-219.72867300000001</v>
      </c>
      <c r="H21" s="6">
        <v>0</v>
      </c>
      <c r="I21" s="6">
        <v>-29.879076000000001</v>
      </c>
      <c r="J21" s="6">
        <v>-133.315268</v>
      </c>
      <c r="K21" s="6">
        <v>-56.534329</v>
      </c>
      <c r="L21" s="7">
        <v>0</v>
      </c>
    </row>
    <row r="22" spans="1:12" ht="12.75" customHeight="1" x14ac:dyDescent="0.2">
      <c r="A22" s="16" t="s">
        <v>17</v>
      </c>
      <c r="B22" s="6">
        <f>SUM(C22:F22)</f>
        <v>2279.6282154199998</v>
      </c>
      <c r="C22" s="6">
        <v>533.10703065999996</v>
      </c>
      <c r="D22" s="6">
        <v>505.53409023</v>
      </c>
      <c r="E22" s="6">
        <v>631.41874991999998</v>
      </c>
      <c r="F22" s="6">
        <v>609.56834461000005</v>
      </c>
      <c r="G22" s="6">
        <f>SUM(H22:K22)</f>
        <v>2560.6392668600001</v>
      </c>
      <c r="H22" s="6">
        <v>561.60966423000002</v>
      </c>
      <c r="I22" s="6">
        <v>610.51432097000009</v>
      </c>
      <c r="J22" s="6">
        <v>703.88050610000005</v>
      </c>
      <c r="K22" s="6">
        <v>684.63477556000009</v>
      </c>
      <c r="L22" s="7">
        <v>561.60966423000002</v>
      </c>
    </row>
    <row r="23" spans="1:12" ht="12.75" customHeight="1" x14ac:dyDescent="0.2">
      <c r="A23" s="19" t="s">
        <v>18</v>
      </c>
      <c r="B23" s="4">
        <f t="shared" ref="B23:L23" si="7">B13+B14</f>
        <v>16993.78464256</v>
      </c>
      <c r="C23" s="4">
        <f t="shared" si="7"/>
        <v>4150.0148053800003</v>
      </c>
      <c r="D23" s="4">
        <f t="shared" si="7"/>
        <v>4198.8170095099995</v>
      </c>
      <c r="E23" s="4">
        <f t="shared" si="7"/>
        <v>4698.0829740099998</v>
      </c>
      <c r="F23" s="4">
        <f t="shared" si="7"/>
        <v>3946.8698536600004</v>
      </c>
      <c r="G23" s="4">
        <f t="shared" ref="G23" si="8">G13+G14</f>
        <v>15994.00012991</v>
      </c>
      <c r="H23" s="4">
        <f t="shared" si="7"/>
        <v>3640.3681632300004</v>
      </c>
      <c r="I23" s="4">
        <f t="shared" si="7"/>
        <v>3823.3640869699998</v>
      </c>
      <c r="J23" s="4">
        <f t="shared" si="7"/>
        <v>4327.05243255</v>
      </c>
      <c r="K23" s="4">
        <f t="shared" si="7"/>
        <v>4203.2154471600006</v>
      </c>
      <c r="L23" s="5">
        <f t="shared" si="7"/>
        <v>3640.3681632300004</v>
      </c>
    </row>
    <row r="24" spans="1:12" ht="27" customHeight="1" x14ac:dyDescent="0.2">
      <c r="A24" s="18" t="s">
        <v>29</v>
      </c>
      <c r="B24" s="4">
        <f>SUM(C24:F24)</f>
        <v>-37647.510781999998</v>
      </c>
      <c r="C24" s="4">
        <v>-6152.1260769999999</v>
      </c>
      <c r="D24" s="4">
        <v>-8420.6012249999985</v>
      </c>
      <c r="E24" s="4">
        <v>-12723.449108000001</v>
      </c>
      <c r="F24" s="4">
        <v>-10351.334372000001</v>
      </c>
      <c r="G24" s="4">
        <f>SUM(H24:K24)</f>
        <v>-26957.125882</v>
      </c>
      <c r="H24" s="4">
        <v>-7224.5104760000004</v>
      </c>
      <c r="I24" s="4">
        <v>-6225.1674149999999</v>
      </c>
      <c r="J24" s="4">
        <v>-6908.7611369999995</v>
      </c>
      <c r="K24" s="4">
        <v>-6598.6868540000005</v>
      </c>
      <c r="L24" s="5">
        <v>-7224.5104760000004</v>
      </c>
    </row>
    <row r="25" spans="1:12" ht="12.75" customHeight="1" x14ac:dyDescent="0.2">
      <c r="A25" s="19" t="s">
        <v>31</v>
      </c>
      <c r="B25" s="4">
        <f>SUM(C25:F25)</f>
        <v>7627.4773621100003</v>
      </c>
      <c r="C25" s="4">
        <f>C26+C28</f>
        <v>78.134007839999981</v>
      </c>
      <c r="D25" s="4">
        <f t="shared" ref="D25:F25" si="9">D26+D28</f>
        <v>1922.1334754600002</v>
      </c>
      <c r="E25" s="4">
        <f t="shared" si="9"/>
        <v>4475.2489040700002</v>
      </c>
      <c r="F25" s="4">
        <f t="shared" si="9"/>
        <v>1151.96097474</v>
      </c>
      <c r="G25" s="4">
        <f>SUM(H25:K25)</f>
        <v>1816.5054339800001</v>
      </c>
      <c r="H25" s="4">
        <f>H26+H28</f>
        <v>1031.96448123</v>
      </c>
      <c r="I25" s="4">
        <f t="shared" ref="I25:L25" si="10">I26+I28</f>
        <v>-195.94539176000001</v>
      </c>
      <c r="J25" s="4">
        <f t="shared" si="10"/>
        <v>918.67759314</v>
      </c>
      <c r="K25" s="4">
        <f t="shared" si="10"/>
        <v>61.808751369999982</v>
      </c>
      <c r="L25" s="5">
        <f t="shared" si="10"/>
        <v>1031.96448123</v>
      </c>
    </row>
    <row r="26" spans="1:12" ht="12.75" customHeight="1" x14ac:dyDescent="0.2">
      <c r="A26" s="20" t="s">
        <v>30</v>
      </c>
      <c r="B26" s="6">
        <f t="shared" si="3"/>
        <v>2211.3437820000004</v>
      </c>
      <c r="C26" s="6">
        <f>SUM(C27:C27)</f>
        <v>542.57357100000002</v>
      </c>
      <c r="D26" s="6">
        <f t="shared" ref="D26:F26" si="11">SUM(D27:D27)</f>
        <v>527.33661700000005</v>
      </c>
      <c r="E26" s="6">
        <f t="shared" si="11"/>
        <v>571.85336100000006</v>
      </c>
      <c r="F26" s="6">
        <f t="shared" si="11"/>
        <v>569.58023300000002</v>
      </c>
      <c r="G26" s="6">
        <f t="shared" si="4"/>
        <v>2218.383742</v>
      </c>
      <c r="H26" s="6">
        <f>SUM(H27:H27)</f>
        <v>472.75464499999998</v>
      </c>
      <c r="I26" s="6">
        <f t="shared" ref="I26:L26" si="12">SUM(I27:I27)</f>
        <v>500.23571200000004</v>
      </c>
      <c r="J26" s="6">
        <f t="shared" si="12"/>
        <v>606.32707000000005</v>
      </c>
      <c r="K26" s="6">
        <f t="shared" si="12"/>
        <v>639.06631500000003</v>
      </c>
      <c r="L26" s="7">
        <f t="shared" si="12"/>
        <v>472.75464499999998</v>
      </c>
    </row>
    <row r="27" spans="1:12" ht="12.75" customHeight="1" x14ac:dyDescent="0.2">
      <c r="A27" s="16" t="s">
        <v>19</v>
      </c>
      <c r="B27" s="6">
        <f t="shared" si="3"/>
        <v>2211.3437820000004</v>
      </c>
      <c r="C27" s="6">
        <v>542.57357100000002</v>
      </c>
      <c r="D27" s="6">
        <v>527.33661700000005</v>
      </c>
      <c r="E27" s="6">
        <v>571.85336100000006</v>
      </c>
      <c r="F27" s="6">
        <v>569.58023300000002</v>
      </c>
      <c r="G27" s="6">
        <f t="shared" si="4"/>
        <v>2218.383742</v>
      </c>
      <c r="H27" s="6">
        <v>472.75464499999998</v>
      </c>
      <c r="I27" s="6">
        <v>500.23571200000004</v>
      </c>
      <c r="J27" s="6">
        <v>606.32707000000005</v>
      </c>
      <c r="K27" s="6">
        <v>639.06631500000003</v>
      </c>
      <c r="L27" s="7">
        <v>472.75464499999998</v>
      </c>
    </row>
    <row r="28" spans="1:12" ht="12.75" customHeight="1" x14ac:dyDescent="0.2">
      <c r="A28" s="20" t="s">
        <v>20</v>
      </c>
      <c r="B28" s="4">
        <f>SUM(F28+E28+D28+C28)</f>
        <v>5416.1335801099995</v>
      </c>
      <c r="C28" s="4">
        <f>SUM(C29:C32)</f>
        <v>-464.43956316000003</v>
      </c>
      <c r="D28" s="4">
        <f t="shared" ref="D28:F28" si="13">SUM(D29:D32)</f>
        <v>1394.7968584600003</v>
      </c>
      <c r="E28" s="4">
        <f t="shared" si="13"/>
        <v>3903.3955430699998</v>
      </c>
      <c r="F28" s="4">
        <f t="shared" si="13"/>
        <v>582.38074173999985</v>
      </c>
      <c r="G28" s="4">
        <f>SUM(K28+J28+I28+H28)</f>
        <v>-401.87830802000008</v>
      </c>
      <c r="H28" s="4">
        <f>SUM(H29:H32)</f>
        <v>559.20983623000006</v>
      </c>
      <c r="I28" s="4">
        <f t="shared" ref="I28:L28" si="14">SUM(I29:I32)</f>
        <v>-696.18110376000004</v>
      </c>
      <c r="J28" s="4">
        <f t="shared" si="14"/>
        <v>312.35052313999995</v>
      </c>
      <c r="K28" s="4">
        <f t="shared" si="14"/>
        <v>-577.25756363000005</v>
      </c>
      <c r="L28" s="5">
        <f t="shared" si="14"/>
        <v>559.20983623000006</v>
      </c>
    </row>
    <row r="29" spans="1:12" ht="12.75" customHeight="1" x14ac:dyDescent="0.2">
      <c r="A29" s="16" t="s">
        <v>21</v>
      </c>
      <c r="B29" s="6">
        <f t="shared" si="3"/>
        <v>-2.4166643399999996</v>
      </c>
      <c r="C29" s="6">
        <v>-0.60297378999999995</v>
      </c>
      <c r="D29" s="6">
        <v>-0.31589270000000003</v>
      </c>
      <c r="E29" s="6">
        <v>-0.37869539000000002</v>
      </c>
      <c r="F29" s="6">
        <v>-1.1191024599999999</v>
      </c>
      <c r="G29" s="6">
        <f t="shared" si="4"/>
        <v>-0.61641469999999998</v>
      </c>
      <c r="H29" s="6">
        <v>-0.43087797</v>
      </c>
      <c r="I29" s="6">
        <v>-1.406312E-2</v>
      </c>
      <c r="J29" s="6">
        <v>-0.13689206000000001</v>
      </c>
      <c r="K29" s="6">
        <v>-3.4581550000000003E-2</v>
      </c>
      <c r="L29" s="7">
        <v>-0.43087797</v>
      </c>
    </row>
    <row r="30" spans="1:12" ht="12.75" customHeight="1" x14ac:dyDescent="0.2">
      <c r="A30" s="8" t="s">
        <v>22</v>
      </c>
      <c r="B30" s="6">
        <f t="shared" si="3"/>
        <v>-469.16174397999998</v>
      </c>
      <c r="C30" s="6">
        <v>-54.334510979999997</v>
      </c>
      <c r="D30" s="6">
        <v>-109.82723300000001</v>
      </c>
      <c r="E30" s="6">
        <v>-104</v>
      </c>
      <c r="F30" s="6">
        <v>-201</v>
      </c>
      <c r="G30" s="6">
        <f t="shared" si="4"/>
        <v>-440.8</v>
      </c>
      <c r="H30" s="6">
        <v>-123</v>
      </c>
      <c r="I30" s="6">
        <v>-164</v>
      </c>
      <c r="J30" s="6">
        <v>-49.8</v>
      </c>
      <c r="K30" s="6">
        <v>-104</v>
      </c>
      <c r="L30" s="7">
        <v>-123</v>
      </c>
    </row>
    <row r="31" spans="1:12" ht="27" customHeight="1" x14ac:dyDescent="0.2">
      <c r="A31" s="15" t="s">
        <v>16</v>
      </c>
      <c r="B31" s="6">
        <f t="shared" si="3"/>
        <v>8868.8263259999985</v>
      </c>
      <c r="C31" s="6">
        <v>303.78455200000002</v>
      </c>
      <c r="D31" s="6">
        <v>2155.7364240000002</v>
      </c>
      <c r="E31" s="6">
        <v>4824.4584649999997</v>
      </c>
      <c r="F31" s="6">
        <v>1584.8468849999999</v>
      </c>
      <c r="G31" s="6">
        <f t="shared" si="4"/>
        <v>3131.3590389999999</v>
      </c>
      <c r="H31" s="6">
        <v>1397.725582</v>
      </c>
      <c r="I31" s="6">
        <v>206.62737300000001</v>
      </c>
      <c r="J31" s="6">
        <v>1198.1724879999999</v>
      </c>
      <c r="K31" s="6">
        <v>328.833596</v>
      </c>
      <c r="L31" s="7">
        <v>1397.725582</v>
      </c>
    </row>
    <row r="32" spans="1:12" ht="12.75" customHeight="1" x14ac:dyDescent="0.2">
      <c r="A32" s="16" t="s">
        <v>17</v>
      </c>
      <c r="B32" s="6">
        <f t="shared" si="3"/>
        <v>-2981.1143375700003</v>
      </c>
      <c r="C32" s="6">
        <v>-713.28663039000003</v>
      </c>
      <c r="D32" s="6">
        <v>-650.79643983999995</v>
      </c>
      <c r="E32" s="6">
        <v>-816.68422654000005</v>
      </c>
      <c r="F32" s="6">
        <v>-800.34704080000006</v>
      </c>
      <c r="G32" s="6">
        <f t="shared" si="4"/>
        <v>-3091.8209323199999</v>
      </c>
      <c r="H32" s="6">
        <v>-715.08486779999998</v>
      </c>
      <c r="I32" s="6">
        <v>-738.79441364000002</v>
      </c>
      <c r="J32" s="6">
        <v>-835.88507279999999</v>
      </c>
      <c r="K32" s="6">
        <v>-802.05657808000001</v>
      </c>
      <c r="L32" s="7">
        <v>-715.08486779999998</v>
      </c>
    </row>
    <row r="33" spans="1:12" ht="12.75" customHeight="1" x14ac:dyDescent="0.2">
      <c r="A33" s="19" t="s">
        <v>23</v>
      </c>
      <c r="B33" s="28">
        <f t="shared" ref="B33:L33" si="15">B24+B25</f>
        <v>-30020.033419889998</v>
      </c>
      <c r="C33" s="28">
        <f t="shared" si="15"/>
        <v>-6073.99206916</v>
      </c>
      <c r="D33" s="28">
        <f t="shared" si="15"/>
        <v>-6498.4677495399983</v>
      </c>
      <c r="E33" s="28">
        <f t="shared" si="15"/>
        <v>-8248.2002039300005</v>
      </c>
      <c r="F33" s="28">
        <f t="shared" si="15"/>
        <v>-9199.3733972600021</v>
      </c>
      <c r="G33" s="28">
        <f t="shared" ref="G33" si="16">G24+G25</f>
        <v>-25140.620448019999</v>
      </c>
      <c r="H33" s="28">
        <f t="shared" si="15"/>
        <v>-6192.5459947700001</v>
      </c>
      <c r="I33" s="28">
        <f t="shared" si="15"/>
        <v>-6421.1128067600002</v>
      </c>
      <c r="J33" s="28">
        <f t="shared" si="15"/>
        <v>-5990.0835438599997</v>
      </c>
      <c r="K33" s="28">
        <f t="shared" si="15"/>
        <v>-6536.8781026300003</v>
      </c>
      <c r="L33" s="29">
        <f t="shared" si="15"/>
        <v>-6192.5459947700001</v>
      </c>
    </row>
    <row r="34" spans="1:12" ht="6" customHeight="1" x14ac:dyDescent="0.2">
      <c r="A34" s="9"/>
      <c r="B34" s="10"/>
      <c r="C34" s="10"/>
      <c r="D34" s="10"/>
      <c r="E34" s="10"/>
      <c r="F34" s="10"/>
      <c r="G34" s="11"/>
      <c r="H34" s="10"/>
      <c r="I34" s="10"/>
      <c r="J34" s="10"/>
      <c r="K34" s="10"/>
      <c r="L34" s="21"/>
    </row>
    <row r="35" spans="1:12" ht="6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2.75" customHeight="1" x14ac:dyDescent="0.2">
      <c r="A36" s="12" t="s">
        <v>38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2.75" customHeight="1" x14ac:dyDescent="0.2">
      <c r="A37" s="12" t="s">
        <v>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2.75" customHeight="1" x14ac:dyDescent="0.2">
      <c r="A38" s="13" t="s">
        <v>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12.75" customHeight="1" x14ac:dyDescent="0.2">
      <c r="A39" s="13" t="s">
        <v>26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</sheetData>
  <mergeCells count="14">
    <mergeCell ref="C10:F10"/>
    <mergeCell ref="G10:G11"/>
    <mergeCell ref="H10:K10"/>
    <mergeCell ref="L10:L11"/>
    <mergeCell ref="A1:L1"/>
    <mergeCell ref="A2:L2"/>
    <mergeCell ref="A3:L3"/>
    <mergeCell ref="A5:L5"/>
    <mergeCell ref="A6:L6"/>
    <mergeCell ref="A8:A11"/>
    <mergeCell ref="B8:L8"/>
    <mergeCell ref="B9:F9"/>
    <mergeCell ref="G9:K9"/>
    <mergeCell ref="B10:B11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60" orientation="portrait" r:id="rId1"/>
  <ignoredErrors>
    <ignoredError sqref="B18:B28" formula="1"/>
    <ignoredError sqref="G13:G17 G29:G33" formulaRange="1"/>
    <ignoredError sqref="G18:G28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1.1</vt:lpstr>
      <vt:lpstr>'Cuadro 1.1'!Área_de_impresión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2025-06-24T14:15:13Z</cp:lastPrinted>
  <dcterms:created xsi:type="dcterms:W3CDTF">2025-03-14T13:53:59Z</dcterms:created>
  <dcterms:modified xsi:type="dcterms:W3CDTF">2025-06-24T16:45:58Z</dcterms:modified>
</cp:coreProperties>
</file>